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hermalSpray2011files\2011, 12, 13 attachments\Costing Calcs Master\02 Electric Arc\"/>
    </mc:Choice>
  </mc:AlternateContent>
  <xr:revisionPtr revIDLastSave="0" documentId="13_ncr:1_{59A1193E-D07B-422D-B6EF-C5F85902359F}" xr6:coauthVersionLast="47" xr6:coauthVersionMax="47" xr10:uidLastSave="{00000000-0000-0000-0000-000000000000}"/>
  <bookViews>
    <workbookView xWindow="3660" yWindow="255" windowWidth="21600" windowHeight="15090" xr2:uid="{79FFF9A2-BF7F-4FE6-A3B0-9ACD6C160368}"/>
  </bookViews>
  <sheets>
    <sheet name="Arc" sheetId="1" r:id="rId1"/>
  </sheets>
  <definedNames>
    <definedName name="Acetylene" localSheetId="0">#REF!</definedName>
    <definedName name="Acetylene">#REF!</definedName>
    <definedName name="diam" localSheetId="0">#REF!</definedName>
    <definedName name="diam">#REF!</definedName>
    <definedName name="diameter" localSheetId="0">#REF!</definedName>
    <definedName name="diameter">#REF!</definedName>
    <definedName name="length" localSheetId="0">#REF!</definedName>
    <definedName name="length">#REF!</definedName>
    <definedName name="Oxygen" localSheetId="0">#REF!</definedName>
    <definedName name="Oxygen">#REF!</definedName>
    <definedName name="P">#REF!</definedName>
    <definedName name="_xlnm.Print_Area" localSheetId="0">Arc!$B$1:$F$25,Arc!$B$26:$F$36</definedName>
    <definedName name="_xlnm.Print_Titles" localSheetId="0">Arc!$1:$6</definedName>
    <definedName name="Propane" localSheetId="0">#REF!</definedName>
    <definedName name="Propane">#REF!</definedName>
    <definedName name="thick" localSheetId="0">#REF!</definedName>
    <definedName name="thick">#REF!</definedName>
    <definedName name="Volume" localSheetId="0">#REF!</definedName>
    <definedName name="Volu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F32" i="1"/>
  <c r="E30" i="1"/>
  <c r="E21" i="1" l="1"/>
  <c r="E20" i="1"/>
  <c r="E33" i="1" l="1"/>
  <c r="E32" i="1" l="1"/>
  <c r="E35" i="1"/>
  <c r="E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Ray Seng</author>
  </authors>
  <commentList>
    <comment ref="D12" authorId="0" shapeId="0" xr:uid="{25FD08A6-1FE0-49EE-A720-D9F0195764DB}">
      <text>
        <r>
          <rPr>
            <b/>
            <sz val="14"/>
            <color indexed="81"/>
            <rFont val="Verdana"/>
            <family val="2"/>
          </rPr>
          <t>Spray Rate (lbs per hr)</t>
        </r>
        <r>
          <rPr>
            <b/>
            <sz val="12"/>
            <color indexed="81"/>
            <rFont val="Verdana"/>
            <family val="2"/>
          </rPr>
          <t xml:space="preserve">
Rule of Thumb with non-engineering wires
(Zinc &amp; Zinc Aluminum)
1/16" wire = 40 lbs/hr
1/8" wire = 80 lbs/hr
3/16" wire = 180 lbs/hr</t>
        </r>
      </text>
    </comment>
    <comment ref="D13" authorId="0" shapeId="0" xr:uid="{8EBFD551-06C7-4093-91D4-06FA2CFBE6FA}">
      <text>
        <r>
          <rPr>
            <b/>
            <sz val="14"/>
            <color indexed="81"/>
            <rFont val="Verdana"/>
            <family val="2"/>
          </rPr>
          <t>Estimated Deposit Efficiency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Verdana"/>
            <family val="2"/>
          </rPr>
          <t xml:space="preserve">
Typically available on the Technical Data Sheet
</t>
        </r>
      </text>
    </comment>
    <comment ref="D14" authorId="0" shapeId="0" xr:uid="{6DB1AD1E-D6B4-4F66-B4EE-D938418E6EEE}">
      <text>
        <r>
          <rPr>
            <b/>
            <sz val="14"/>
            <color indexed="81"/>
            <rFont val="Verdana"/>
            <family val="2"/>
          </rPr>
          <t>Estimated Target Efficiency</t>
        </r>
        <r>
          <rPr>
            <sz val="14"/>
            <color indexed="81"/>
            <rFont val="Verdana"/>
            <family val="2"/>
          </rPr>
          <t xml:space="preserve">
</t>
        </r>
        <r>
          <rPr>
            <b/>
            <sz val="12"/>
            <color indexed="81"/>
            <rFont val="Verdana"/>
            <family val="2"/>
          </rPr>
          <t xml:space="preserve">Spraying a screen vs. spraying sheetmetal
</t>
        </r>
      </text>
    </comment>
    <comment ref="D17" authorId="0" shapeId="0" xr:uid="{1E1098DF-8BB8-405E-B6EB-5CB6F59C5020}">
      <text>
        <r>
          <rPr>
            <b/>
            <sz val="14"/>
            <color indexed="81"/>
            <rFont val="Verdana"/>
            <family val="2"/>
          </rPr>
          <t>Density</t>
        </r>
        <r>
          <rPr>
            <b/>
            <sz val="11"/>
            <color indexed="81"/>
            <rFont val="Verdana"/>
            <family val="2"/>
          </rPr>
          <t xml:space="preserve">
Aluminum = .087
Zinc = .229
Zinc Aluminum = .207
</t>
        </r>
      </text>
    </comment>
  </commentList>
</comments>
</file>

<file path=xl/sharedStrings.xml><?xml version="1.0" encoding="utf-8"?>
<sst xmlns="http://schemas.openxmlformats.org/spreadsheetml/2006/main" count="39" uniqueCount="38">
  <si>
    <t>Color Key</t>
  </si>
  <si>
    <t>Customer Input</t>
  </si>
  <si>
    <t>Results</t>
  </si>
  <si>
    <t>Twin Wire Electric Arc Costing Calcs</t>
  </si>
  <si>
    <t>Material</t>
  </si>
  <si>
    <t>Powder or Wire</t>
  </si>
  <si>
    <t xml:space="preserve">Wire  </t>
  </si>
  <si>
    <t>Size</t>
  </si>
  <si>
    <t>Spray Rate, Lbs/Hr</t>
  </si>
  <si>
    <t>Estimated deposit efficiency</t>
  </si>
  <si>
    <t>Estimated target efficiency</t>
  </si>
  <si>
    <t>Cost of Powder/Wire per lb</t>
  </si>
  <si>
    <t>Density: lbs per cubic inch</t>
  </si>
  <si>
    <t>Labor</t>
  </si>
  <si>
    <t>Title</t>
  </si>
  <si>
    <t>Spray Operator</t>
  </si>
  <si>
    <t>Grit Blast</t>
  </si>
  <si>
    <t>Hours</t>
  </si>
  <si>
    <t>Spray Preparations</t>
  </si>
  <si>
    <t>Spray Time</t>
  </si>
  <si>
    <t>Thickness(in)</t>
  </si>
  <si>
    <t>Material Cost</t>
  </si>
  <si>
    <t>Grit Blaster</t>
  </si>
  <si>
    <t>energy, material &amp; labor
cost per part(s)</t>
  </si>
  <si>
    <t>Enter customer name here</t>
  </si>
  <si>
    <t>$ per hour</t>
  </si>
  <si>
    <t>$ per minute</t>
  </si>
  <si>
    <t>Zinc / Al</t>
  </si>
  <si>
    <t>Time Alloted for Each Step</t>
  </si>
  <si>
    <t>hours</t>
  </si>
  <si>
    <t>minutes</t>
  </si>
  <si>
    <t>Hours:Minutes:Sec</t>
  </si>
  <si>
    <t>Operator (person spraying)</t>
  </si>
  <si>
    <t>Material                                              pounds</t>
  </si>
  <si>
    <t>3/16"</t>
  </si>
  <si>
    <t>Estimated "Gun On" time</t>
  </si>
  <si>
    <t>.5 = 50%</t>
  </si>
  <si>
    <t>Sq Ft to be coated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</si>
</sst>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[h]:mm:ss;@"/>
    <numFmt numFmtId="166" formatCode="0.0000"/>
    <numFmt numFmtId="167" formatCode="&quot;$&quot;#,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</font>
    <font>
      <b/>
      <sz val="18"/>
      <color theme="0"/>
      <name val="Verdana"/>
      <family val="2"/>
    </font>
    <font>
      <b/>
      <sz val="12"/>
      <color theme="1"/>
      <name val="Calibri"/>
      <family val="2"/>
    </font>
    <font>
      <sz val="12"/>
      <name val="Calibri"/>
      <family val="2"/>
      <scheme val="minor"/>
    </font>
    <font>
      <b/>
      <sz val="10"/>
      <name val="Arial"/>
      <family val="2"/>
    </font>
    <font>
      <b/>
      <sz val="18"/>
      <name val="Verdana"/>
      <family val="2"/>
    </font>
    <font>
      <b/>
      <sz val="36"/>
      <color theme="0"/>
      <name val="Verdana"/>
      <family val="2"/>
    </font>
    <font>
      <b/>
      <sz val="12"/>
      <color theme="0"/>
      <name val="Calibri"/>
      <family val="2"/>
    </font>
    <font>
      <b/>
      <sz val="12"/>
      <name val="Calibri"/>
      <family val="2"/>
    </font>
    <font>
      <b/>
      <sz val="16"/>
      <color theme="0"/>
      <name val="Calibri"/>
      <family val="2"/>
    </font>
    <font>
      <b/>
      <sz val="20"/>
      <color theme="0"/>
      <name val="Calibri"/>
      <family val="2"/>
    </font>
    <font>
      <sz val="9"/>
      <color indexed="81"/>
      <name val="Tahoma"/>
      <family val="2"/>
    </font>
    <font>
      <b/>
      <sz val="20"/>
      <color theme="5" tint="-0.249977111117893"/>
      <name val="Verdana"/>
      <family val="2"/>
    </font>
    <font>
      <b/>
      <sz val="18"/>
      <name val="Calibri"/>
      <family val="2"/>
    </font>
    <font>
      <b/>
      <sz val="14"/>
      <color indexed="81"/>
      <name val="Verdana"/>
      <family val="2"/>
    </font>
    <font>
      <b/>
      <sz val="11"/>
      <color indexed="81"/>
      <name val="Verdana"/>
      <family val="2"/>
    </font>
    <font>
      <b/>
      <sz val="12"/>
      <color indexed="81"/>
      <name val="Verdana"/>
      <family val="2"/>
    </font>
    <font>
      <sz val="14"/>
      <color indexed="81"/>
      <name val="Verdana"/>
      <family val="2"/>
    </font>
    <font>
      <sz val="10"/>
      <color theme="0" tint="-0.3499862666707357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gradientFill type="path" left="1" right="1" top="1" bottom="1">
        <stop position="0">
          <color theme="0"/>
        </stop>
        <stop position="1">
          <color theme="4"/>
        </stop>
      </gradientFill>
    </fill>
    <fill>
      <patternFill patternType="solid">
        <fgColor rgb="FFFFCC00"/>
        <bgColor indexed="64"/>
      </patternFill>
    </fill>
    <fill>
      <patternFill patternType="solid">
        <fgColor theme="4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7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1" applyFont="1" applyFill="1"/>
    <xf numFmtId="0" fontId="3" fillId="3" borderId="0" xfId="1" applyFont="1" applyFill="1"/>
    <xf numFmtId="0" fontId="2" fillId="3" borderId="0" xfId="1" applyFont="1" applyFill="1"/>
    <xf numFmtId="0" fontId="2" fillId="0" borderId="0" xfId="1" applyFont="1"/>
    <xf numFmtId="0" fontId="5" fillId="2" borderId="0" xfId="1" applyFont="1" applyFill="1" applyAlignment="1">
      <alignment vertical="center"/>
    </xf>
    <xf numFmtId="0" fontId="6" fillId="2" borderId="0" xfId="0" applyFont="1" applyFill="1"/>
    <xf numFmtId="0" fontId="10" fillId="6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/>
    </xf>
    <xf numFmtId="44" fontId="3" fillId="2" borderId="0" xfId="1" applyNumberFormat="1" applyFont="1" applyFill="1"/>
    <xf numFmtId="0" fontId="13" fillId="9" borderId="7" xfId="1" applyFont="1" applyFill="1" applyBorder="1" applyAlignment="1">
      <alignment vertical="center"/>
    </xf>
    <xf numFmtId="0" fontId="3" fillId="0" borderId="0" xfId="1" applyFont="1"/>
    <xf numFmtId="44" fontId="3" fillId="4" borderId="9" xfId="2" applyFont="1" applyFill="1" applyBorder="1" applyProtection="1">
      <protection locked="0"/>
    </xf>
    <xf numFmtId="0" fontId="3" fillId="5" borderId="9" xfId="1" applyFont="1" applyFill="1" applyBorder="1" applyAlignment="1" applyProtection="1">
      <alignment horizontal="left"/>
    </xf>
    <xf numFmtId="0" fontId="3" fillId="5" borderId="9" xfId="1" applyFont="1" applyFill="1" applyBorder="1" applyAlignment="1" applyProtection="1">
      <alignment horizontal="left" wrapText="1"/>
    </xf>
    <xf numFmtId="0" fontId="11" fillId="5" borderId="9" xfId="1" applyFont="1" applyFill="1" applyBorder="1" applyAlignment="1" applyProtection="1">
      <alignment vertical="center"/>
    </xf>
    <xf numFmtId="0" fontId="11" fillId="5" borderId="9" xfId="1" applyFont="1" applyFill="1" applyBorder="1" applyAlignment="1" applyProtection="1">
      <alignment horizontal="center"/>
    </xf>
    <xf numFmtId="0" fontId="3" fillId="5" borderId="9" xfId="1" applyFont="1" applyFill="1" applyBorder="1" applyAlignment="1" applyProtection="1">
      <alignment horizontal="left" vertical="center"/>
    </xf>
    <xf numFmtId="164" fontId="3" fillId="5" borderId="9" xfId="1" applyNumberFormat="1" applyFont="1" applyFill="1" applyBorder="1" applyProtection="1"/>
    <xf numFmtId="0" fontId="3" fillId="5" borderId="9" xfId="1" applyFont="1" applyFill="1" applyBorder="1" applyProtection="1"/>
    <xf numFmtId="0" fontId="3" fillId="5" borderId="9" xfId="1" applyFont="1" applyFill="1" applyBorder="1" applyAlignment="1" applyProtection="1">
      <alignment horizontal="right"/>
    </xf>
    <xf numFmtId="0" fontId="3" fillId="5" borderId="9" xfId="1" applyFont="1" applyFill="1" applyBorder="1" applyAlignment="1" applyProtection="1">
      <alignment horizontal="right" wrapText="1"/>
    </xf>
    <xf numFmtId="0" fontId="11" fillId="5" borderId="9" xfId="1" applyFont="1" applyFill="1" applyBorder="1" applyAlignment="1" applyProtection="1">
      <alignment horizontal="center"/>
    </xf>
    <xf numFmtId="0" fontId="11" fillId="5" borderId="9" xfId="1" applyFont="1" applyFill="1" applyBorder="1" applyAlignment="1" applyProtection="1">
      <alignment horizontal="center"/>
    </xf>
    <xf numFmtId="0" fontId="11" fillId="5" borderId="9" xfId="1" applyFont="1" applyFill="1" applyBorder="1" applyAlignment="1" applyProtection="1"/>
    <xf numFmtId="2" fontId="2" fillId="2" borderId="0" xfId="1" applyNumberFormat="1" applyFont="1" applyFill="1"/>
    <xf numFmtId="1" fontId="3" fillId="4" borderId="9" xfId="2" applyNumberFormat="1" applyFont="1" applyFill="1" applyBorder="1" applyAlignment="1" applyProtection="1">
      <alignment horizontal="center"/>
      <protection locked="0"/>
    </xf>
    <xf numFmtId="0" fontId="15" fillId="3" borderId="1" xfId="1" applyFont="1" applyFill="1" applyBorder="1" applyAlignment="1">
      <alignment horizontal="center" vertical="center"/>
    </xf>
    <xf numFmtId="0" fontId="16" fillId="4" borderId="1" xfId="1" applyFont="1" applyFill="1" applyBorder="1" applyAlignment="1">
      <alignment horizontal="center" vertical="center"/>
    </xf>
    <xf numFmtId="0" fontId="16" fillId="5" borderId="1" xfId="1" applyFont="1" applyFill="1" applyBorder="1" applyAlignment="1">
      <alignment horizontal="center" vertical="center"/>
    </xf>
    <xf numFmtId="2" fontId="3" fillId="5" borderId="14" xfId="1" applyNumberFormat="1" applyFont="1" applyFill="1" applyBorder="1" applyAlignment="1" applyProtection="1">
      <alignment horizontal="left"/>
    </xf>
    <xf numFmtId="165" fontId="3" fillId="5" borderId="15" xfId="1" applyNumberFormat="1" applyFont="1" applyFill="1" applyBorder="1" applyAlignment="1" applyProtection="1">
      <alignment horizontal="center"/>
    </xf>
    <xf numFmtId="2" fontId="3" fillId="5" borderId="14" xfId="1" applyNumberFormat="1" applyFont="1" applyFill="1" applyBorder="1" applyAlignment="1" applyProtection="1">
      <alignment horizontal="center"/>
    </xf>
    <xf numFmtId="166" fontId="21" fillId="2" borderId="0" xfId="1" applyNumberFormat="1" applyFont="1" applyFill="1" applyAlignment="1" applyProtection="1">
      <alignment horizontal="left"/>
    </xf>
    <xf numFmtId="0" fontId="3" fillId="5" borderId="9" xfId="1" applyFont="1" applyFill="1" applyBorder="1" applyAlignment="1" applyProtection="1">
      <alignment horizontal="left"/>
    </xf>
    <xf numFmtId="0" fontId="3" fillId="5" borderId="9" xfId="1" applyFont="1" applyFill="1" applyBorder="1" applyAlignment="1">
      <alignment horizontal="left"/>
    </xf>
    <xf numFmtId="0" fontId="3" fillId="4" borderId="9" xfId="1" applyFont="1" applyFill="1" applyBorder="1" applyAlignment="1">
      <alignment horizontal="left"/>
    </xf>
    <xf numFmtId="167" fontId="3" fillId="5" borderId="15" xfId="2" applyNumberFormat="1" applyFont="1" applyFill="1" applyBorder="1" applyAlignment="1" applyProtection="1">
      <alignment horizontal="center"/>
    </xf>
    <xf numFmtId="167" fontId="3" fillId="5" borderId="9" xfId="1" applyNumberFormat="1" applyFont="1" applyFill="1" applyBorder="1" applyAlignment="1" applyProtection="1">
      <alignment horizontal="center"/>
    </xf>
    <xf numFmtId="167" fontId="13" fillId="9" borderId="9" xfId="1" applyNumberFormat="1" applyFont="1" applyFill="1" applyBorder="1" applyAlignment="1" applyProtection="1">
      <alignment horizontal="center" vertical="center"/>
    </xf>
    <xf numFmtId="0" fontId="4" fillId="6" borderId="0" xfId="1" applyFont="1" applyFill="1" applyAlignment="1">
      <alignment horizontal="left" vertical="center"/>
    </xf>
    <xf numFmtId="0" fontId="4" fillId="6" borderId="2" xfId="1" applyFont="1" applyFill="1" applyBorder="1" applyAlignment="1">
      <alignment horizontal="left" vertical="center"/>
    </xf>
    <xf numFmtId="2" fontId="8" fillId="4" borderId="3" xfId="2" applyNumberFormat="1" applyFont="1" applyFill="1" applyBorder="1" applyAlignment="1" applyProtection="1">
      <alignment horizontal="left" vertical="center"/>
      <protection locked="0"/>
    </xf>
    <xf numFmtId="2" fontId="8" fillId="4" borderId="4" xfId="2" applyNumberFormat="1" applyFont="1" applyFill="1" applyBorder="1" applyAlignment="1" applyProtection="1">
      <alignment horizontal="left" vertical="center"/>
      <protection locked="0"/>
    </xf>
    <xf numFmtId="2" fontId="8" fillId="4" borderId="5" xfId="2" applyNumberFormat="1" applyFont="1" applyFill="1" applyBorder="1" applyAlignment="1" applyProtection="1">
      <alignment horizontal="left" vertical="center"/>
      <protection locked="0"/>
    </xf>
    <xf numFmtId="0" fontId="9" fillId="7" borderId="11" xfId="1" applyFont="1" applyFill="1" applyBorder="1" applyAlignment="1">
      <alignment horizontal="left" vertical="center"/>
    </xf>
    <xf numFmtId="0" fontId="11" fillId="5" borderId="9" xfId="1" applyFont="1" applyFill="1" applyBorder="1" applyAlignment="1" applyProtection="1">
      <alignment horizontal="left"/>
    </xf>
    <xf numFmtId="0" fontId="3" fillId="8" borderId="9" xfId="1" applyFont="1" applyFill="1" applyBorder="1" applyAlignment="1" applyProtection="1">
      <alignment horizontal="left"/>
      <protection locked="0"/>
    </xf>
    <xf numFmtId="16" fontId="3" fillId="8" borderId="9" xfId="1" applyNumberFormat="1" applyFont="1" applyFill="1" applyBorder="1" applyAlignment="1" applyProtection="1">
      <alignment horizontal="left"/>
      <protection locked="0"/>
    </xf>
    <xf numFmtId="0" fontId="3" fillId="5" borderId="9" xfId="1" applyFont="1" applyFill="1" applyBorder="1" applyAlignment="1">
      <alignment horizontal="left"/>
    </xf>
    <xf numFmtId="164" fontId="3" fillId="4" borderId="9" xfId="2" applyNumberFormat="1" applyFont="1" applyFill="1" applyBorder="1" applyAlignment="1" applyProtection="1">
      <alignment horizontal="left"/>
      <protection locked="0"/>
    </xf>
    <xf numFmtId="0" fontId="3" fillId="4" borderId="9" xfId="1" applyFont="1" applyFill="1" applyBorder="1" applyAlignment="1" applyProtection="1">
      <alignment horizontal="left"/>
      <protection locked="0"/>
    </xf>
    <xf numFmtId="0" fontId="3" fillId="2" borderId="0" xfId="1" applyFont="1" applyFill="1" applyAlignment="1">
      <alignment horizontal="left"/>
    </xf>
    <xf numFmtId="0" fontId="11" fillId="2" borderId="0" xfId="1" applyFont="1" applyFill="1" applyAlignment="1">
      <alignment horizontal="left"/>
    </xf>
    <xf numFmtId="0" fontId="3" fillId="5" borderId="7" xfId="1" applyFont="1" applyFill="1" applyBorder="1" applyAlignment="1" applyProtection="1">
      <alignment horizontal="left"/>
    </xf>
    <xf numFmtId="0" fontId="3" fillId="5" borderId="8" xfId="1" applyFont="1" applyFill="1" applyBorder="1" applyAlignment="1" applyProtection="1">
      <alignment horizontal="left"/>
    </xf>
    <xf numFmtId="0" fontId="13" fillId="9" borderId="13" xfId="1" applyFont="1" applyFill="1" applyBorder="1" applyAlignment="1" applyProtection="1">
      <alignment horizontal="center" vertical="center" wrapText="1"/>
    </xf>
    <xf numFmtId="0" fontId="13" fillId="9" borderId="8" xfId="1" applyFont="1" applyFill="1" applyBorder="1" applyAlignment="1" applyProtection="1">
      <alignment horizontal="center" vertical="center" wrapText="1"/>
    </xf>
    <xf numFmtId="0" fontId="9" fillId="7" borderId="10" xfId="1" applyFont="1" applyFill="1" applyBorder="1" applyAlignment="1">
      <alignment horizontal="left" vertical="center"/>
    </xf>
    <xf numFmtId="0" fontId="9" fillId="7" borderId="2" xfId="1" applyFont="1" applyFill="1" applyBorder="1" applyAlignment="1">
      <alignment horizontal="left" vertical="center"/>
    </xf>
    <xf numFmtId="0" fontId="9" fillId="7" borderId="0" xfId="1" applyFont="1" applyFill="1" applyBorder="1" applyAlignment="1">
      <alignment horizontal="left" vertical="center" wrapText="1"/>
    </xf>
    <xf numFmtId="0" fontId="12" fillId="7" borderId="16" xfId="1" applyFont="1" applyFill="1" applyBorder="1" applyAlignment="1">
      <alignment horizontal="left" vertical="center"/>
    </xf>
    <xf numFmtId="0" fontId="12" fillId="7" borderId="18" xfId="1" applyFont="1" applyFill="1" applyBorder="1" applyAlignment="1">
      <alignment horizontal="left" vertical="center"/>
    </xf>
    <xf numFmtId="0" fontId="12" fillId="7" borderId="17" xfId="1" applyFont="1" applyFill="1" applyBorder="1" applyAlignment="1">
      <alignment horizontal="left" vertical="center"/>
    </xf>
    <xf numFmtId="0" fontId="12" fillId="7" borderId="6" xfId="1" applyFont="1" applyFill="1" applyBorder="1" applyAlignment="1">
      <alignment horizontal="left" vertical="center"/>
    </xf>
    <xf numFmtId="0" fontId="9" fillId="7" borderId="12" xfId="1" applyFont="1" applyFill="1" applyBorder="1" applyAlignment="1">
      <alignment horizontal="left" vertical="center" wrapText="1"/>
    </xf>
    <xf numFmtId="0" fontId="9" fillId="7" borderId="11" xfId="1" applyFont="1" applyFill="1" applyBorder="1" applyAlignment="1">
      <alignment horizontal="left" vertical="top"/>
    </xf>
  </cellXfs>
  <cellStyles count="3">
    <cellStyle name="Currency 2" xfId="2" xr:uid="{7E9E9CBB-6326-49A5-8D60-F6D84FF8C669}"/>
    <cellStyle name="Normal" xfId="0" builtinId="0"/>
    <cellStyle name="Normal 2" xfId="1" xr:uid="{3CBE8111-38ED-4858-B172-AF03E90B18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4</xdr:col>
      <xdr:colOff>1266825</xdr:colOff>
      <xdr:row>4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884522-1B64-4B6A-A4CD-59A1F6645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66675"/>
          <a:ext cx="6762750" cy="1295400"/>
        </a:xfrm>
        <a:prstGeom prst="rect">
          <a:avLst/>
        </a:prstGeom>
        <a:ln w="190500" cap="sq">
          <a:solidFill>
            <a:srgbClr val="C8C6BD"/>
          </a:solidFill>
          <a:prstDash val="solid"/>
          <a:miter lim="800000"/>
        </a:ln>
        <a:effectLst>
          <a:outerShdw blurRad="254000" algn="bl" rotWithShape="0">
            <a:srgbClr val="000000">
              <a:alpha val="43000"/>
            </a:srgbClr>
          </a:outerShdw>
        </a:effectLst>
        <a:scene3d>
          <a:camera prst="perspectiveFront" fov="5400000"/>
          <a:lightRig rig="threePt" dir="t">
            <a:rot lat="0" lon="0" rev="2100000"/>
          </a:lightRig>
        </a:scene3d>
        <a:sp3d extrusionH="25400">
          <a:bevelT w="304800" h="152400" prst="hardEdge"/>
          <a:extrusionClr>
            <a:srgbClr val="000000"/>
          </a:extrusion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440DB-A576-4313-9FE0-ECBD0AF92382}">
  <sheetPr>
    <pageSetUpPr autoPageBreaks="0"/>
  </sheetPr>
  <dimension ref="A1:Z170"/>
  <sheetViews>
    <sheetView tabSelected="1" zoomScaleNormal="100" workbookViewId="0">
      <pane ySplit="7" topLeftCell="A8" activePane="bottomLeft" state="frozen"/>
      <selection pane="bottomLeft" activeCell="D17" sqref="D17:E17"/>
    </sheetView>
  </sheetViews>
  <sheetFormatPr defaultRowHeight="15.75" x14ac:dyDescent="0.25"/>
  <cols>
    <col min="1" max="1" width="31.5703125" style="4" customWidth="1"/>
    <col min="2" max="2" width="40.42578125" style="11" customWidth="1"/>
    <col min="3" max="3" width="29" style="11" customWidth="1"/>
    <col min="4" max="4" width="13.140625" style="4" bestFit="1" customWidth="1"/>
    <col min="5" max="5" width="23.85546875" style="4" customWidth="1"/>
    <col min="6" max="6" width="13.5703125" style="4" customWidth="1"/>
    <col min="7" max="7" width="50.7109375" style="4" customWidth="1"/>
    <col min="8" max="9" width="9.140625" style="4"/>
    <col min="10" max="10" width="23.5703125" style="4" customWidth="1"/>
    <col min="11" max="11" width="9.140625" style="4"/>
    <col min="12" max="12" width="9.85546875" style="4" bestFit="1" customWidth="1"/>
    <col min="13" max="249" width="9.140625" style="4"/>
    <col min="250" max="250" width="5.42578125" style="4" customWidth="1"/>
    <col min="251" max="251" width="29" style="4" customWidth="1"/>
    <col min="252" max="252" width="13.140625" style="4" bestFit="1" customWidth="1"/>
    <col min="253" max="253" width="2.7109375" style="4" customWidth="1"/>
    <col min="254" max="254" width="22.140625" style="4" customWidth="1"/>
    <col min="255" max="255" width="12.85546875" style="4" customWidth="1"/>
    <col min="256" max="256" width="5.7109375" style="4" customWidth="1"/>
    <col min="257" max="261" width="9.140625" style="4"/>
    <col min="262" max="262" width="18.85546875" style="4" bestFit="1" customWidth="1"/>
    <col min="263" max="263" width="19.42578125" style="4" bestFit="1" customWidth="1"/>
    <col min="264" max="505" width="9.140625" style="4"/>
    <col min="506" max="506" width="5.42578125" style="4" customWidth="1"/>
    <col min="507" max="507" width="29" style="4" customWidth="1"/>
    <col min="508" max="508" width="13.140625" style="4" bestFit="1" customWidth="1"/>
    <col min="509" max="509" width="2.7109375" style="4" customWidth="1"/>
    <col min="510" max="510" width="22.140625" style="4" customWidth="1"/>
    <col min="511" max="511" width="12.85546875" style="4" customWidth="1"/>
    <col min="512" max="512" width="5.7109375" style="4" customWidth="1"/>
    <col min="513" max="517" width="9.140625" style="4"/>
    <col min="518" max="518" width="18.85546875" style="4" bestFit="1" customWidth="1"/>
    <col min="519" max="519" width="19.42578125" style="4" bestFit="1" customWidth="1"/>
    <col min="520" max="761" width="9.140625" style="4"/>
    <col min="762" max="762" width="5.42578125" style="4" customWidth="1"/>
    <col min="763" max="763" width="29" style="4" customWidth="1"/>
    <col min="764" max="764" width="13.140625" style="4" bestFit="1" customWidth="1"/>
    <col min="765" max="765" width="2.7109375" style="4" customWidth="1"/>
    <col min="766" max="766" width="22.140625" style="4" customWidth="1"/>
    <col min="767" max="767" width="12.85546875" style="4" customWidth="1"/>
    <col min="768" max="768" width="5.7109375" style="4" customWidth="1"/>
    <col min="769" max="773" width="9.140625" style="4"/>
    <col min="774" max="774" width="18.85546875" style="4" bestFit="1" customWidth="1"/>
    <col min="775" max="775" width="19.42578125" style="4" bestFit="1" customWidth="1"/>
    <col min="776" max="1017" width="9.140625" style="4"/>
    <col min="1018" max="1018" width="5.42578125" style="4" customWidth="1"/>
    <col min="1019" max="1019" width="29" style="4" customWidth="1"/>
    <col min="1020" max="1020" width="13.140625" style="4" bestFit="1" customWidth="1"/>
    <col min="1021" max="1021" width="2.7109375" style="4" customWidth="1"/>
    <col min="1022" max="1022" width="22.140625" style="4" customWidth="1"/>
    <col min="1023" max="1023" width="12.85546875" style="4" customWidth="1"/>
    <col min="1024" max="1024" width="5.7109375" style="4" customWidth="1"/>
    <col min="1025" max="1029" width="9.140625" style="4"/>
    <col min="1030" max="1030" width="18.85546875" style="4" bestFit="1" customWidth="1"/>
    <col min="1031" max="1031" width="19.42578125" style="4" bestFit="1" customWidth="1"/>
    <col min="1032" max="1273" width="9.140625" style="4"/>
    <col min="1274" max="1274" width="5.42578125" style="4" customWidth="1"/>
    <col min="1275" max="1275" width="29" style="4" customWidth="1"/>
    <col min="1276" max="1276" width="13.140625" style="4" bestFit="1" customWidth="1"/>
    <col min="1277" max="1277" width="2.7109375" style="4" customWidth="1"/>
    <col min="1278" max="1278" width="22.140625" style="4" customWidth="1"/>
    <col min="1279" max="1279" width="12.85546875" style="4" customWidth="1"/>
    <col min="1280" max="1280" width="5.7109375" style="4" customWidth="1"/>
    <col min="1281" max="1285" width="9.140625" style="4"/>
    <col min="1286" max="1286" width="18.85546875" style="4" bestFit="1" customWidth="1"/>
    <col min="1287" max="1287" width="19.42578125" style="4" bestFit="1" customWidth="1"/>
    <col min="1288" max="1529" width="9.140625" style="4"/>
    <col min="1530" max="1530" width="5.42578125" style="4" customWidth="1"/>
    <col min="1531" max="1531" width="29" style="4" customWidth="1"/>
    <col min="1532" max="1532" width="13.140625" style="4" bestFit="1" customWidth="1"/>
    <col min="1533" max="1533" width="2.7109375" style="4" customWidth="1"/>
    <col min="1534" max="1534" width="22.140625" style="4" customWidth="1"/>
    <col min="1535" max="1535" width="12.85546875" style="4" customWidth="1"/>
    <col min="1536" max="1536" width="5.7109375" style="4" customWidth="1"/>
    <col min="1537" max="1541" width="9.140625" style="4"/>
    <col min="1542" max="1542" width="18.85546875" style="4" bestFit="1" customWidth="1"/>
    <col min="1543" max="1543" width="19.42578125" style="4" bestFit="1" customWidth="1"/>
    <col min="1544" max="1785" width="9.140625" style="4"/>
    <col min="1786" max="1786" width="5.42578125" style="4" customWidth="1"/>
    <col min="1787" max="1787" width="29" style="4" customWidth="1"/>
    <col min="1788" max="1788" width="13.140625" style="4" bestFit="1" customWidth="1"/>
    <col min="1789" max="1789" width="2.7109375" style="4" customWidth="1"/>
    <col min="1790" max="1790" width="22.140625" style="4" customWidth="1"/>
    <col min="1791" max="1791" width="12.85546875" style="4" customWidth="1"/>
    <col min="1792" max="1792" width="5.7109375" style="4" customWidth="1"/>
    <col min="1793" max="1797" width="9.140625" style="4"/>
    <col min="1798" max="1798" width="18.85546875" style="4" bestFit="1" customWidth="1"/>
    <col min="1799" max="1799" width="19.42578125" style="4" bestFit="1" customWidth="1"/>
    <col min="1800" max="2041" width="9.140625" style="4"/>
    <col min="2042" max="2042" width="5.42578125" style="4" customWidth="1"/>
    <col min="2043" max="2043" width="29" style="4" customWidth="1"/>
    <col min="2044" max="2044" width="13.140625" style="4" bestFit="1" customWidth="1"/>
    <col min="2045" max="2045" width="2.7109375" style="4" customWidth="1"/>
    <col min="2046" max="2046" width="22.140625" style="4" customWidth="1"/>
    <col min="2047" max="2047" width="12.85546875" style="4" customWidth="1"/>
    <col min="2048" max="2048" width="5.7109375" style="4" customWidth="1"/>
    <col min="2049" max="2053" width="9.140625" style="4"/>
    <col min="2054" max="2054" width="18.85546875" style="4" bestFit="1" customWidth="1"/>
    <col min="2055" max="2055" width="19.42578125" style="4" bestFit="1" customWidth="1"/>
    <col min="2056" max="2297" width="9.140625" style="4"/>
    <col min="2298" max="2298" width="5.42578125" style="4" customWidth="1"/>
    <col min="2299" max="2299" width="29" style="4" customWidth="1"/>
    <col min="2300" max="2300" width="13.140625" style="4" bestFit="1" customWidth="1"/>
    <col min="2301" max="2301" width="2.7109375" style="4" customWidth="1"/>
    <col min="2302" max="2302" width="22.140625" style="4" customWidth="1"/>
    <col min="2303" max="2303" width="12.85546875" style="4" customWidth="1"/>
    <col min="2304" max="2304" width="5.7109375" style="4" customWidth="1"/>
    <col min="2305" max="2309" width="9.140625" style="4"/>
    <col min="2310" max="2310" width="18.85546875" style="4" bestFit="1" customWidth="1"/>
    <col min="2311" max="2311" width="19.42578125" style="4" bestFit="1" customWidth="1"/>
    <col min="2312" max="2553" width="9.140625" style="4"/>
    <col min="2554" max="2554" width="5.42578125" style="4" customWidth="1"/>
    <col min="2555" max="2555" width="29" style="4" customWidth="1"/>
    <col min="2556" max="2556" width="13.140625" style="4" bestFit="1" customWidth="1"/>
    <col min="2557" max="2557" width="2.7109375" style="4" customWidth="1"/>
    <col min="2558" max="2558" width="22.140625" style="4" customWidth="1"/>
    <col min="2559" max="2559" width="12.85546875" style="4" customWidth="1"/>
    <col min="2560" max="2560" width="5.7109375" style="4" customWidth="1"/>
    <col min="2561" max="2565" width="9.140625" style="4"/>
    <col min="2566" max="2566" width="18.85546875" style="4" bestFit="1" customWidth="1"/>
    <col min="2567" max="2567" width="19.42578125" style="4" bestFit="1" customWidth="1"/>
    <col min="2568" max="2809" width="9.140625" style="4"/>
    <col min="2810" max="2810" width="5.42578125" style="4" customWidth="1"/>
    <col min="2811" max="2811" width="29" style="4" customWidth="1"/>
    <col min="2812" max="2812" width="13.140625" style="4" bestFit="1" customWidth="1"/>
    <col min="2813" max="2813" width="2.7109375" style="4" customWidth="1"/>
    <col min="2814" max="2814" width="22.140625" style="4" customWidth="1"/>
    <col min="2815" max="2815" width="12.85546875" style="4" customWidth="1"/>
    <col min="2816" max="2816" width="5.7109375" style="4" customWidth="1"/>
    <col min="2817" max="2821" width="9.140625" style="4"/>
    <col min="2822" max="2822" width="18.85546875" style="4" bestFit="1" customWidth="1"/>
    <col min="2823" max="2823" width="19.42578125" style="4" bestFit="1" customWidth="1"/>
    <col min="2824" max="3065" width="9.140625" style="4"/>
    <col min="3066" max="3066" width="5.42578125" style="4" customWidth="1"/>
    <col min="3067" max="3067" width="29" style="4" customWidth="1"/>
    <col min="3068" max="3068" width="13.140625" style="4" bestFit="1" customWidth="1"/>
    <col min="3069" max="3069" width="2.7109375" style="4" customWidth="1"/>
    <col min="3070" max="3070" width="22.140625" style="4" customWidth="1"/>
    <col min="3071" max="3071" width="12.85546875" style="4" customWidth="1"/>
    <col min="3072" max="3072" width="5.7109375" style="4" customWidth="1"/>
    <col min="3073" max="3077" width="9.140625" style="4"/>
    <col min="3078" max="3078" width="18.85546875" style="4" bestFit="1" customWidth="1"/>
    <col min="3079" max="3079" width="19.42578125" style="4" bestFit="1" customWidth="1"/>
    <col min="3080" max="3321" width="9.140625" style="4"/>
    <col min="3322" max="3322" width="5.42578125" style="4" customWidth="1"/>
    <col min="3323" max="3323" width="29" style="4" customWidth="1"/>
    <col min="3324" max="3324" width="13.140625" style="4" bestFit="1" customWidth="1"/>
    <col min="3325" max="3325" width="2.7109375" style="4" customWidth="1"/>
    <col min="3326" max="3326" width="22.140625" style="4" customWidth="1"/>
    <col min="3327" max="3327" width="12.85546875" style="4" customWidth="1"/>
    <col min="3328" max="3328" width="5.7109375" style="4" customWidth="1"/>
    <col min="3329" max="3333" width="9.140625" style="4"/>
    <col min="3334" max="3334" width="18.85546875" style="4" bestFit="1" customWidth="1"/>
    <col min="3335" max="3335" width="19.42578125" style="4" bestFit="1" customWidth="1"/>
    <col min="3336" max="3577" width="9.140625" style="4"/>
    <col min="3578" max="3578" width="5.42578125" style="4" customWidth="1"/>
    <col min="3579" max="3579" width="29" style="4" customWidth="1"/>
    <col min="3580" max="3580" width="13.140625" style="4" bestFit="1" customWidth="1"/>
    <col min="3581" max="3581" width="2.7109375" style="4" customWidth="1"/>
    <col min="3582" max="3582" width="22.140625" style="4" customWidth="1"/>
    <col min="3583" max="3583" width="12.85546875" style="4" customWidth="1"/>
    <col min="3584" max="3584" width="5.7109375" style="4" customWidth="1"/>
    <col min="3585" max="3589" width="9.140625" style="4"/>
    <col min="3590" max="3590" width="18.85546875" style="4" bestFit="1" customWidth="1"/>
    <col min="3591" max="3591" width="19.42578125" style="4" bestFit="1" customWidth="1"/>
    <col min="3592" max="3833" width="9.140625" style="4"/>
    <col min="3834" max="3834" width="5.42578125" style="4" customWidth="1"/>
    <col min="3835" max="3835" width="29" style="4" customWidth="1"/>
    <col min="3836" max="3836" width="13.140625" style="4" bestFit="1" customWidth="1"/>
    <col min="3837" max="3837" width="2.7109375" style="4" customWidth="1"/>
    <col min="3838" max="3838" width="22.140625" style="4" customWidth="1"/>
    <col min="3839" max="3839" width="12.85546875" style="4" customWidth="1"/>
    <col min="3840" max="3840" width="5.7109375" style="4" customWidth="1"/>
    <col min="3841" max="3845" width="9.140625" style="4"/>
    <col min="3846" max="3846" width="18.85546875" style="4" bestFit="1" customWidth="1"/>
    <col min="3847" max="3847" width="19.42578125" style="4" bestFit="1" customWidth="1"/>
    <col min="3848" max="4089" width="9.140625" style="4"/>
    <col min="4090" max="4090" width="5.42578125" style="4" customWidth="1"/>
    <col min="4091" max="4091" width="29" style="4" customWidth="1"/>
    <col min="4092" max="4092" width="13.140625" style="4" bestFit="1" customWidth="1"/>
    <col min="4093" max="4093" width="2.7109375" style="4" customWidth="1"/>
    <col min="4094" max="4094" width="22.140625" style="4" customWidth="1"/>
    <col min="4095" max="4095" width="12.85546875" style="4" customWidth="1"/>
    <col min="4096" max="4096" width="5.7109375" style="4" customWidth="1"/>
    <col min="4097" max="4101" width="9.140625" style="4"/>
    <col min="4102" max="4102" width="18.85546875" style="4" bestFit="1" customWidth="1"/>
    <col min="4103" max="4103" width="19.42578125" style="4" bestFit="1" customWidth="1"/>
    <col min="4104" max="4345" width="9.140625" style="4"/>
    <col min="4346" max="4346" width="5.42578125" style="4" customWidth="1"/>
    <col min="4347" max="4347" width="29" style="4" customWidth="1"/>
    <col min="4348" max="4348" width="13.140625" style="4" bestFit="1" customWidth="1"/>
    <col min="4349" max="4349" width="2.7109375" style="4" customWidth="1"/>
    <col min="4350" max="4350" width="22.140625" style="4" customWidth="1"/>
    <col min="4351" max="4351" width="12.85546875" style="4" customWidth="1"/>
    <col min="4352" max="4352" width="5.7109375" style="4" customWidth="1"/>
    <col min="4353" max="4357" width="9.140625" style="4"/>
    <col min="4358" max="4358" width="18.85546875" style="4" bestFit="1" customWidth="1"/>
    <col min="4359" max="4359" width="19.42578125" style="4" bestFit="1" customWidth="1"/>
    <col min="4360" max="4601" width="9.140625" style="4"/>
    <col min="4602" max="4602" width="5.42578125" style="4" customWidth="1"/>
    <col min="4603" max="4603" width="29" style="4" customWidth="1"/>
    <col min="4604" max="4604" width="13.140625" style="4" bestFit="1" customWidth="1"/>
    <col min="4605" max="4605" width="2.7109375" style="4" customWidth="1"/>
    <col min="4606" max="4606" width="22.140625" style="4" customWidth="1"/>
    <col min="4607" max="4607" width="12.85546875" style="4" customWidth="1"/>
    <col min="4608" max="4608" width="5.7109375" style="4" customWidth="1"/>
    <col min="4609" max="4613" width="9.140625" style="4"/>
    <col min="4614" max="4614" width="18.85546875" style="4" bestFit="1" customWidth="1"/>
    <col min="4615" max="4615" width="19.42578125" style="4" bestFit="1" customWidth="1"/>
    <col min="4616" max="4857" width="9.140625" style="4"/>
    <col min="4858" max="4858" width="5.42578125" style="4" customWidth="1"/>
    <col min="4859" max="4859" width="29" style="4" customWidth="1"/>
    <col min="4860" max="4860" width="13.140625" style="4" bestFit="1" customWidth="1"/>
    <col min="4861" max="4861" width="2.7109375" style="4" customWidth="1"/>
    <col min="4862" max="4862" width="22.140625" style="4" customWidth="1"/>
    <col min="4863" max="4863" width="12.85546875" style="4" customWidth="1"/>
    <col min="4864" max="4864" width="5.7109375" style="4" customWidth="1"/>
    <col min="4865" max="4869" width="9.140625" style="4"/>
    <col min="4870" max="4870" width="18.85546875" style="4" bestFit="1" customWidth="1"/>
    <col min="4871" max="4871" width="19.42578125" style="4" bestFit="1" customWidth="1"/>
    <col min="4872" max="5113" width="9.140625" style="4"/>
    <col min="5114" max="5114" width="5.42578125" style="4" customWidth="1"/>
    <col min="5115" max="5115" width="29" style="4" customWidth="1"/>
    <col min="5116" max="5116" width="13.140625" style="4" bestFit="1" customWidth="1"/>
    <col min="5117" max="5117" width="2.7109375" style="4" customWidth="1"/>
    <col min="5118" max="5118" width="22.140625" style="4" customWidth="1"/>
    <col min="5119" max="5119" width="12.85546875" style="4" customWidth="1"/>
    <col min="5120" max="5120" width="5.7109375" style="4" customWidth="1"/>
    <col min="5121" max="5125" width="9.140625" style="4"/>
    <col min="5126" max="5126" width="18.85546875" style="4" bestFit="1" customWidth="1"/>
    <col min="5127" max="5127" width="19.42578125" style="4" bestFit="1" customWidth="1"/>
    <col min="5128" max="5369" width="9.140625" style="4"/>
    <col min="5370" max="5370" width="5.42578125" style="4" customWidth="1"/>
    <col min="5371" max="5371" width="29" style="4" customWidth="1"/>
    <col min="5372" max="5372" width="13.140625" style="4" bestFit="1" customWidth="1"/>
    <col min="5373" max="5373" width="2.7109375" style="4" customWidth="1"/>
    <col min="5374" max="5374" width="22.140625" style="4" customWidth="1"/>
    <col min="5375" max="5375" width="12.85546875" style="4" customWidth="1"/>
    <col min="5376" max="5376" width="5.7109375" style="4" customWidth="1"/>
    <col min="5377" max="5381" width="9.140625" style="4"/>
    <col min="5382" max="5382" width="18.85546875" style="4" bestFit="1" customWidth="1"/>
    <col min="5383" max="5383" width="19.42578125" style="4" bestFit="1" customWidth="1"/>
    <col min="5384" max="5625" width="9.140625" style="4"/>
    <col min="5626" max="5626" width="5.42578125" style="4" customWidth="1"/>
    <col min="5627" max="5627" width="29" style="4" customWidth="1"/>
    <col min="5628" max="5628" width="13.140625" style="4" bestFit="1" customWidth="1"/>
    <col min="5629" max="5629" width="2.7109375" style="4" customWidth="1"/>
    <col min="5630" max="5630" width="22.140625" style="4" customWidth="1"/>
    <col min="5631" max="5631" width="12.85546875" style="4" customWidth="1"/>
    <col min="5632" max="5632" width="5.7109375" style="4" customWidth="1"/>
    <col min="5633" max="5637" width="9.140625" style="4"/>
    <col min="5638" max="5638" width="18.85546875" style="4" bestFit="1" customWidth="1"/>
    <col min="5639" max="5639" width="19.42578125" style="4" bestFit="1" customWidth="1"/>
    <col min="5640" max="5881" width="9.140625" style="4"/>
    <col min="5882" max="5882" width="5.42578125" style="4" customWidth="1"/>
    <col min="5883" max="5883" width="29" style="4" customWidth="1"/>
    <col min="5884" max="5884" width="13.140625" style="4" bestFit="1" customWidth="1"/>
    <col min="5885" max="5885" width="2.7109375" style="4" customWidth="1"/>
    <col min="5886" max="5886" width="22.140625" style="4" customWidth="1"/>
    <col min="5887" max="5887" width="12.85546875" style="4" customWidth="1"/>
    <col min="5888" max="5888" width="5.7109375" style="4" customWidth="1"/>
    <col min="5889" max="5893" width="9.140625" style="4"/>
    <col min="5894" max="5894" width="18.85546875" style="4" bestFit="1" customWidth="1"/>
    <col min="5895" max="5895" width="19.42578125" style="4" bestFit="1" customWidth="1"/>
    <col min="5896" max="6137" width="9.140625" style="4"/>
    <col min="6138" max="6138" width="5.42578125" style="4" customWidth="1"/>
    <col min="6139" max="6139" width="29" style="4" customWidth="1"/>
    <col min="6140" max="6140" width="13.140625" style="4" bestFit="1" customWidth="1"/>
    <col min="6141" max="6141" width="2.7109375" style="4" customWidth="1"/>
    <col min="6142" max="6142" width="22.140625" style="4" customWidth="1"/>
    <col min="6143" max="6143" width="12.85546875" style="4" customWidth="1"/>
    <col min="6144" max="6144" width="5.7109375" style="4" customWidth="1"/>
    <col min="6145" max="6149" width="9.140625" style="4"/>
    <col min="6150" max="6150" width="18.85546875" style="4" bestFit="1" customWidth="1"/>
    <col min="6151" max="6151" width="19.42578125" style="4" bestFit="1" customWidth="1"/>
    <col min="6152" max="6393" width="9.140625" style="4"/>
    <col min="6394" max="6394" width="5.42578125" style="4" customWidth="1"/>
    <col min="6395" max="6395" width="29" style="4" customWidth="1"/>
    <col min="6396" max="6396" width="13.140625" style="4" bestFit="1" customWidth="1"/>
    <col min="6397" max="6397" width="2.7109375" style="4" customWidth="1"/>
    <col min="6398" max="6398" width="22.140625" style="4" customWidth="1"/>
    <col min="6399" max="6399" width="12.85546875" style="4" customWidth="1"/>
    <col min="6400" max="6400" width="5.7109375" style="4" customWidth="1"/>
    <col min="6401" max="6405" width="9.140625" style="4"/>
    <col min="6406" max="6406" width="18.85546875" style="4" bestFit="1" customWidth="1"/>
    <col min="6407" max="6407" width="19.42578125" style="4" bestFit="1" customWidth="1"/>
    <col min="6408" max="6649" width="9.140625" style="4"/>
    <col min="6650" max="6650" width="5.42578125" style="4" customWidth="1"/>
    <col min="6651" max="6651" width="29" style="4" customWidth="1"/>
    <col min="6652" max="6652" width="13.140625" style="4" bestFit="1" customWidth="1"/>
    <col min="6653" max="6653" width="2.7109375" style="4" customWidth="1"/>
    <col min="6654" max="6654" width="22.140625" style="4" customWidth="1"/>
    <col min="6655" max="6655" width="12.85546875" style="4" customWidth="1"/>
    <col min="6656" max="6656" width="5.7109375" style="4" customWidth="1"/>
    <col min="6657" max="6661" width="9.140625" style="4"/>
    <col min="6662" max="6662" width="18.85546875" style="4" bestFit="1" customWidth="1"/>
    <col min="6663" max="6663" width="19.42578125" style="4" bestFit="1" customWidth="1"/>
    <col min="6664" max="6905" width="9.140625" style="4"/>
    <col min="6906" max="6906" width="5.42578125" style="4" customWidth="1"/>
    <col min="6907" max="6907" width="29" style="4" customWidth="1"/>
    <col min="6908" max="6908" width="13.140625" style="4" bestFit="1" customWidth="1"/>
    <col min="6909" max="6909" width="2.7109375" style="4" customWidth="1"/>
    <col min="6910" max="6910" width="22.140625" style="4" customWidth="1"/>
    <col min="6911" max="6911" width="12.85546875" style="4" customWidth="1"/>
    <col min="6912" max="6912" width="5.7109375" style="4" customWidth="1"/>
    <col min="6913" max="6917" width="9.140625" style="4"/>
    <col min="6918" max="6918" width="18.85546875" style="4" bestFit="1" customWidth="1"/>
    <col min="6919" max="6919" width="19.42578125" style="4" bestFit="1" customWidth="1"/>
    <col min="6920" max="7161" width="9.140625" style="4"/>
    <col min="7162" max="7162" width="5.42578125" style="4" customWidth="1"/>
    <col min="7163" max="7163" width="29" style="4" customWidth="1"/>
    <col min="7164" max="7164" width="13.140625" style="4" bestFit="1" customWidth="1"/>
    <col min="7165" max="7165" width="2.7109375" style="4" customWidth="1"/>
    <col min="7166" max="7166" width="22.140625" style="4" customWidth="1"/>
    <col min="7167" max="7167" width="12.85546875" style="4" customWidth="1"/>
    <col min="7168" max="7168" width="5.7109375" style="4" customWidth="1"/>
    <col min="7169" max="7173" width="9.140625" style="4"/>
    <col min="7174" max="7174" width="18.85546875" style="4" bestFit="1" customWidth="1"/>
    <col min="7175" max="7175" width="19.42578125" style="4" bestFit="1" customWidth="1"/>
    <col min="7176" max="7417" width="9.140625" style="4"/>
    <col min="7418" max="7418" width="5.42578125" style="4" customWidth="1"/>
    <col min="7419" max="7419" width="29" style="4" customWidth="1"/>
    <col min="7420" max="7420" width="13.140625" style="4" bestFit="1" customWidth="1"/>
    <col min="7421" max="7421" width="2.7109375" style="4" customWidth="1"/>
    <col min="7422" max="7422" width="22.140625" style="4" customWidth="1"/>
    <col min="7423" max="7423" width="12.85546875" style="4" customWidth="1"/>
    <col min="7424" max="7424" width="5.7109375" style="4" customWidth="1"/>
    <col min="7425" max="7429" width="9.140625" style="4"/>
    <col min="7430" max="7430" width="18.85546875" style="4" bestFit="1" customWidth="1"/>
    <col min="7431" max="7431" width="19.42578125" style="4" bestFit="1" customWidth="1"/>
    <col min="7432" max="7673" width="9.140625" style="4"/>
    <col min="7674" max="7674" width="5.42578125" style="4" customWidth="1"/>
    <col min="7675" max="7675" width="29" style="4" customWidth="1"/>
    <col min="7676" max="7676" width="13.140625" style="4" bestFit="1" customWidth="1"/>
    <col min="7677" max="7677" width="2.7109375" style="4" customWidth="1"/>
    <col min="7678" max="7678" width="22.140625" style="4" customWidth="1"/>
    <col min="7679" max="7679" width="12.85546875" style="4" customWidth="1"/>
    <col min="7680" max="7680" width="5.7109375" style="4" customWidth="1"/>
    <col min="7681" max="7685" width="9.140625" style="4"/>
    <col min="7686" max="7686" width="18.85546875" style="4" bestFit="1" customWidth="1"/>
    <col min="7687" max="7687" width="19.42578125" style="4" bestFit="1" customWidth="1"/>
    <col min="7688" max="7929" width="9.140625" style="4"/>
    <col min="7930" max="7930" width="5.42578125" style="4" customWidth="1"/>
    <col min="7931" max="7931" width="29" style="4" customWidth="1"/>
    <col min="7932" max="7932" width="13.140625" style="4" bestFit="1" customWidth="1"/>
    <col min="7933" max="7933" width="2.7109375" style="4" customWidth="1"/>
    <col min="7934" max="7934" width="22.140625" style="4" customWidth="1"/>
    <col min="7935" max="7935" width="12.85546875" style="4" customWidth="1"/>
    <col min="7936" max="7936" width="5.7109375" style="4" customWidth="1"/>
    <col min="7937" max="7941" width="9.140625" style="4"/>
    <col min="7942" max="7942" width="18.85546875" style="4" bestFit="1" customWidth="1"/>
    <col min="7943" max="7943" width="19.42578125" style="4" bestFit="1" customWidth="1"/>
    <col min="7944" max="8185" width="9.140625" style="4"/>
    <col min="8186" max="8186" width="5.42578125" style="4" customWidth="1"/>
    <col min="8187" max="8187" width="29" style="4" customWidth="1"/>
    <col min="8188" max="8188" width="13.140625" style="4" bestFit="1" customWidth="1"/>
    <col min="8189" max="8189" width="2.7109375" style="4" customWidth="1"/>
    <col min="8190" max="8190" width="22.140625" style="4" customWidth="1"/>
    <col min="8191" max="8191" width="12.85546875" style="4" customWidth="1"/>
    <col min="8192" max="8192" width="5.7109375" style="4" customWidth="1"/>
    <col min="8193" max="8197" width="9.140625" style="4"/>
    <col min="8198" max="8198" width="18.85546875" style="4" bestFit="1" customWidth="1"/>
    <col min="8199" max="8199" width="19.42578125" style="4" bestFit="1" customWidth="1"/>
    <col min="8200" max="8441" width="9.140625" style="4"/>
    <col min="8442" max="8442" width="5.42578125" style="4" customWidth="1"/>
    <col min="8443" max="8443" width="29" style="4" customWidth="1"/>
    <col min="8444" max="8444" width="13.140625" style="4" bestFit="1" customWidth="1"/>
    <col min="8445" max="8445" width="2.7109375" style="4" customWidth="1"/>
    <col min="8446" max="8446" width="22.140625" style="4" customWidth="1"/>
    <col min="8447" max="8447" width="12.85546875" style="4" customWidth="1"/>
    <col min="8448" max="8448" width="5.7109375" style="4" customWidth="1"/>
    <col min="8449" max="8453" width="9.140625" style="4"/>
    <col min="8454" max="8454" width="18.85546875" style="4" bestFit="1" customWidth="1"/>
    <col min="8455" max="8455" width="19.42578125" style="4" bestFit="1" customWidth="1"/>
    <col min="8456" max="8697" width="9.140625" style="4"/>
    <col min="8698" max="8698" width="5.42578125" style="4" customWidth="1"/>
    <col min="8699" max="8699" width="29" style="4" customWidth="1"/>
    <col min="8700" max="8700" width="13.140625" style="4" bestFit="1" customWidth="1"/>
    <col min="8701" max="8701" width="2.7109375" style="4" customWidth="1"/>
    <col min="8702" max="8702" width="22.140625" style="4" customWidth="1"/>
    <col min="8703" max="8703" width="12.85546875" style="4" customWidth="1"/>
    <col min="8704" max="8704" width="5.7109375" style="4" customWidth="1"/>
    <col min="8705" max="8709" width="9.140625" style="4"/>
    <col min="8710" max="8710" width="18.85546875" style="4" bestFit="1" customWidth="1"/>
    <col min="8711" max="8711" width="19.42578125" style="4" bestFit="1" customWidth="1"/>
    <col min="8712" max="8953" width="9.140625" style="4"/>
    <col min="8954" max="8954" width="5.42578125" style="4" customWidth="1"/>
    <col min="8955" max="8955" width="29" style="4" customWidth="1"/>
    <col min="8956" max="8956" width="13.140625" style="4" bestFit="1" customWidth="1"/>
    <col min="8957" max="8957" width="2.7109375" style="4" customWidth="1"/>
    <col min="8958" max="8958" width="22.140625" style="4" customWidth="1"/>
    <col min="8959" max="8959" width="12.85546875" style="4" customWidth="1"/>
    <col min="8960" max="8960" width="5.7109375" style="4" customWidth="1"/>
    <col min="8961" max="8965" width="9.140625" style="4"/>
    <col min="8966" max="8966" width="18.85546875" style="4" bestFit="1" customWidth="1"/>
    <col min="8967" max="8967" width="19.42578125" style="4" bestFit="1" customWidth="1"/>
    <col min="8968" max="9209" width="9.140625" style="4"/>
    <col min="9210" max="9210" width="5.42578125" style="4" customWidth="1"/>
    <col min="9211" max="9211" width="29" style="4" customWidth="1"/>
    <col min="9212" max="9212" width="13.140625" style="4" bestFit="1" customWidth="1"/>
    <col min="9213" max="9213" width="2.7109375" style="4" customWidth="1"/>
    <col min="9214" max="9214" width="22.140625" style="4" customWidth="1"/>
    <col min="9215" max="9215" width="12.85546875" style="4" customWidth="1"/>
    <col min="9216" max="9216" width="5.7109375" style="4" customWidth="1"/>
    <col min="9217" max="9221" width="9.140625" style="4"/>
    <col min="9222" max="9222" width="18.85546875" style="4" bestFit="1" customWidth="1"/>
    <col min="9223" max="9223" width="19.42578125" style="4" bestFit="1" customWidth="1"/>
    <col min="9224" max="9465" width="9.140625" style="4"/>
    <col min="9466" max="9466" width="5.42578125" style="4" customWidth="1"/>
    <col min="9467" max="9467" width="29" style="4" customWidth="1"/>
    <col min="9468" max="9468" width="13.140625" style="4" bestFit="1" customWidth="1"/>
    <col min="9469" max="9469" width="2.7109375" style="4" customWidth="1"/>
    <col min="9470" max="9470" width="22.140625" style="4" customWidth="1"/>
    <col min="9471" max="9471" width="12.85546875" style="4" customWidth="1"/>
    <col min="9472" max="9472" width="5.7109375" style="4" customWidth="1"/>
    <col min="9473" max="9477" width="9.140625" style="4"/>
    <col min="9478" max="9478" width="18.85546875" style="4" bestFit="1" customWidth="1"/>
    <col min="9479" max="9479" width="19.42578125" style="4" bestFit="1" customWidth="1"/>
    <col min="9480" max="9721" width="9.140625" style="4"/>
    <col min="9722" max="9722" width="5.42578125" style="4" customWidth="1"/>
    <col min="9723" max="9723" width="29" style="4" customWidth="1"/>
    <col min="9724" max="9724" width="13.140625" style="4" bestFit="1" customWidth="1"/>
    <col min="9725" max="9725" width="2.7109375" style="4" customWidth="1"/>
    <col min="9726" max="9726" width="22.140625" style="4" customWidth="1"/>
    <col min="9727" max="9727" width="12.85546875" style="4" customWidth="1"/>
    <col min="9728" max="9728" width="5.7109375" style="4" customWidth="1"/>
    <col min="9729" max="9733" width="9.140625" style="4"/>
    <col min="9734" max="9734" width="18.85546875" style="4" bestFit="1" customWidth="1"/>
    <col min="9735" max="9735" width="19.42578125" style="4" bestFit="1" customWidth="1"/>
    <col min="9736" max="9977" width="9.140625" style="4"/>
    <col min="9978" max="9978" width="5.42578125" style="4" customWidth="1"/>
    <col min="9979" max="9979" width="29" style="4" customWidth="1"/>
    <col min="9980" max="9980" width="13.140625" style="4" bestFit="1" customWidth="1"/>
    <col min="9981" max="9981" width="2.7109375" style="4" customWidth="1"/>
    <col min="9982" max="9982" width="22.140625" style="4" customWidth="1"/>
    <col min="9983" max="9983" width="12.85546875" style="4" customWidth="1"/>
    <col min="9984" max="9984" width="5.7109375" style="4" customWidth="1"/>
    <col min="9985" max="9989" width="9.140625" style="4"/>
    <col min="9990" max="9990" width="18.85546875" style="4" bestFit="1" customWidth="1"/>
    <col min="9991" max="9991" width="19.42578125" style="4" bestFit="1" customWidth="1"/>
    <col min="9992" max="10233" width="9.140625" style="4"/>
    <col min="10234" max="10234" width="5.42578125" style="4" customWidth="1"/>
    <col min="10235" max="10235" width="29" style="4" customWidth="1"/>
    <col min="10236" max="10236" width="13.140625" style="4" bestFit="1" customWidth="1"/>
    <col min="10237" max="10237" width="2.7109375" style="4" customWidth="1"/>
    <col min="10238" max="10238" width="22.140625" style="4" customWidth="1"/>
    <col min="10239" max="10239" width="12.85546875" style="4" customWidth="1"/>
    <col min="10240" max="10240" width="5.7109375" style="4" customWidth="1"/>
    <col min="10241" max="10245" width="9.140625" style="4"/>
    <col min="10246" max="10246" width="18.85546875" style="4" bestFit="1" customWidth="1"/>
    <col min="10247" max="10247" width="19.42578125" style="4" bestFit="1" customWidth="1"/>
    <col min="10248" max="10489" width="9.140625" style="4"/>
    <col min="10490" max="10490" width="5.42578125" style="4" customWidth="1"/>
    <col min="10491" max="10491" width="29" style="4" customWidth="1"/>
    <col min="10492" max="10492" width="13.140625" style="4" bestFit="1" customWidth="1"/>
    <col min="10493" max="10493" width="2.7109375" style="4" customWidth="1"/>
    <col min="10494" max="10494" width="22.140625" style="4" customWidth="1"/>
    <col min="10495" max="10495" width="12.85546875" style="4" customWidth="1"/>
    <col min="10496" max="10496" width="5.7109375" style="4" customWidth="1"/>
    <col min="10497" max="10501" width="9.140625" style="4"/>
    <col min="10502" max="10502" width="18.85546875" style="4" bestFit="1" customWidth="1"/>
    <col min="10503" max="10503" width="19.42578125" style="4" bestFit="1" customWidth="1"/>
    <col min="10504" max="10745" width="9.140625" style="4"/>
    <col min="10746" max="10746" width="5.42578125" style="4" customWidth="1"/>
    <col min="10747" max="10747" width="29" style="4" customWidth="1"/>
    <col min="10748" max="10748" width="13.140625" style="4" bestFit="1" customWidth="1"/>
    <col min="10749" max="10749" width="2.7109375" style="4" customWidth="1"/>
    <col min="10750" max="10750" width="22.140625" style="4" customWidth="1"/>
    <col min="10751" max="10751" width="12.85546875" style="4" customWidth="1"/>
    <col min="10752" max="10752" width="5.7109375" style="4" customWidth="1"/>
    <col min="10753" max="10757" width="9.140625" style="4"/>
    <col min="10758" max="10758" width="18.85546875" style="4" bestFit="1" customWidth="1"/>
    <col min="10759" max="10759" width="19.42578125" style="4" bestFit="1" customWidth="1"/>
    <col min="10760" max="11001" width="9.140625" style="4"/>
    <col min="11002" max="11002" width="5.42578125" style="4" customWidth="1"/>
    <col min="11003" max="11003" width="29" style="4" customWidth="1"/>
    <col min="11004" max="11004" width="13.140625" style="4" bestFit="1" customWidth="1"/>
    <col min="11005" max="11005" width="2.7109375" style="4" customWidth="1"/>
    <col min="11006" max="11006" width="22.140625" style="4" customWidth="1"/>
    <col min="11007" max="11007" width="12.85546875" style="4" customWidth="1"/>
    <col min="11008" max="11008" width="5.7109375" style="4" customWidth="1"/>
    <col min="11009" max="11013" width="9.140625" style="4"/>
    <col min="11014" max="11014" width="18.85546875" style="4" bestFit="1" customWidth="1"/>
    <col min="11015" max="11015" width="19.42578125" style="4" bestFit="1" customWidth="1"/>
    <col min="11016" max="11257" width="9.140625" style="4"/>
    <col min="11258" max="11258" width="5.42578125" style="4" customWidth="1"/>
    <col min="11259" max="11259" width="29" style="4" customWidth="1"/>
    <col min="11260" max="11260" width="13.140625" style="4" bestFit="1" customWidth="1"/>
    <col min="11261" max="11261" width="2.7109375" style="4" customWidth="1"/>
    <col min="11262" max="11262" width="22.140625" style="4" customWidth="1"/>
    <col min="11263" max="11263" width="12.85546875" style="4" customWidth="1"/>
    <col min="11264" max="11264" width="5.7109375" style="4" customWidth="1"/>
    <col min="11265" max="11269" width="9.140625" style="4"/>
    <col min="11270" max="11270" width="18.85546875" style="4" bestFit="1" customWidth="1"/>
    <col min="11271" max="11271" width="19.42578125" style="4" bestFit="1" customWidth="1"/>
    <col min="11272" max="11513" width="9.140625" style="4"/>
    <col min="11514" max="11514" width="5.42578125" style="4" customWidth="1"/>
    <col min="11515" max="11515" width="29" style="4" customWidth="1"/>
    <col min="11516" max="11516" width="13.140625" style="4" bestFit="1" customWidth="1"/>
    <col min="11517" max="11517" width="2.7109375" style="4" customWidth="1"/>
    <col min="11518" max="11518" width="22.140625" style="4" customWidth="1"/>
    <col min="11519" max="11519" width="12.85546875" style="4" customWidth="1"/>
    <col min="11520" max="11520" width="5.7109375" style="4" customWidth="1"/>
    <col min="11521" max="11525" width="9.140625" style="4"/>
    <col min="11526" max="11526" width="18.85546875" style="4" bestFit="1" customWidth="1"/>
    <col min="11527" max="11527" width="19.42578125" style="4" bestFit="1" customWidth="1"/>
    <col min="11528" max="11769" width="9.140625" style="4"/>
    <col min="11770" max="11770" width="5.42578125" style="4" customWidth="1"/>
    <col min="11771" max="11771" width="29" style="4" customWidth="1"/>
    <col min="11772" max="11772" width="13.140625" style="4" bestFit="1" customWidth="1"/>
    <col min="11773" max="11773" width="2.7109375" style="4" customWidth="1"/>
    <col min="11774" max="11774" width="22.140625" style="4" customWidth="1"/>
    <col min="11775" max="11775" width="12.85546875" style="4" customWidth="1"/>
    <col min="11776" max="11776" width="5.7109375" style="4" customWidth="1"/>
    <col min="11777" max="11781" width="9.140625" style="4"/>
    <col min="11782" max="11782" width="18.85546875" style="4" bestFit="1" customWidth="1"/>
    <col min="11783" max="11783" width="19.42578125" style="4" bestFit="1" customWidth="1"/>
    <col min="11784" max="12025" width="9.140625" style="4"/>
    <col min="12026" max="12026" width="5.42578125" style="4" customWidth="1"/>
    <col min="12027" max="12027" width="29" style="4" customWidth="1"/>
    <col min="12028" max="12028" width="13.140625" style="4" bestFit="1" customWidth="1"/>
    <col min="12029" max="12029" width="2.7109375" style="4" customWidth="1"/>
    <col min="12030" max="12030" width="22.140625" style="4" customWidth="1"/>
    <col min="12031" max="12031" width="12.85546875" style="4" customWidth="1"/>
    <col min="12032" max="12032" width="5.7109375" style="4" customWidth="1"/>
    <col min="12033" max="12037" width="9.140625" style="4"/>
    <col min="12038" max="12038" width="18.85546875" style="4" bestFit="1" customWidth="1"/>
    <col min="12039" max="12039" width="19.42578125" style="4" bestFit="1" customWidth="1"/>
    <col min="12040" max="12281" width="9.140625" style="4"/>
    <col min="12282" max="12282" width="5.42578125" style="4" customWidth="1"/>
    <col min="12283" max="12283" width="29" style="4" customWidth="1"/>
    <col min="12284" max="12284" width="13.140625" style="4" bestFit="1" customWidth="1"/>
    <col min="12285" max="12285" width="2.7109375" style="4" customWidth="1"/>
    <col min="12286" max="12286" width="22.140625" style="4" customWidth="1"/>
    <col min="12287" max="12287" width="12.85546875" style="4" customWidth="1"/>
    <col min="12288" max="12288" width="5.7109375" style="4" customWidth="1"/>
    <col min="12289" max="12293" width="9.140625" style="4"/>
    <col min="12294" max="12294" width="18.85546875" style="4" bestFit="1" customWidth="1"/>
    <col min="12295" max="12295" width="19.42578125" style="4" bestFit="1" customWidth="1"/>
    <col min="12296" max="12537" width="9.140625" style="4"/>
    <col min="12538" max="12538" width="5.42578125" style="4" customWidth="1"/>
    <col min="12539" max="12539" width="29" style="4" customWidth="1"/>
    <col min="12540" max="12540" width="13.140625" style="4" bestFit="1" customWidth="1"/>
    <col min="12541" max="12541" width="2.7109375" style="4" customWidth="1"/>
    <col min="12542" max="12542" width="22.140625" style="4" customWidth="1"/>
    <col min="12543" max="12543" width="12.85546875" style="4" customWidth="1"/>
    <col min="12544" max="12544" width="5.7109375" style="4" customWidth="1"/>
    <col min="12545" max="12549" width="9.140625" style="4"/>
    <col min="12550" max="12550" width="18.85546875" style="4" bestFit="1" customWidth="1"/>
    <col min="12551" max="12551" width="19.42578125" style="4" bestFit="1" customWidth="1"/>
    <col min="12552" max="12793" width="9.140625" style="4"/>
    <col min="12794" max="12794" width="5.42578125" style="4" customWidth="1"/>
    <col min="12795" max="12795" width="29" style="4" customWidth="1"/>
    <col min="12796" max="12796" width="13.140625" style="4" bestFit="1" customWidth="1"/>
    <col min="12797" max="12797" width="2.7109375" style="4" customWidth="1"/>
    <col min="12798" max="12798" width="22.140625" style="4" customWidth="1"/>
    <col min="12799" max="12799" width="12.85546875" style="4" customWidth="1"/>
    <col min="12800" max="12800" width="5.7109375" style="4" customWidth="1"/>
    <col min="12801" max="12805" width="9.140625" style="4"/>
    <col min="12806" max="12806" width="18.85546875" style="4" bestFit="1" customWidth="1"/>
    <col min="12807" max="12807" width="19.42578125" style="4" bestFit="1" customWidth="1"/>
    <col min="12808" max="13049" width="9.140625" style="4"/>
    <col min="13050" max="13050" width="5.42578125" style="4" customWidth="1"/>
    <col min="13051" max="13051" width="29" style="4" customWidth="1"/>
    <col min="13052" max="13052" width="13.140625" style="4" bestFit="1" customWidth="1"/>
    <col min="13053" max="13053" width="2.7109375" style="4" customWidth="1"/>
    <col min="13054" max="13054" width="22.140625" style="4" customWidth="1"/>
    <col min="13055" max="13055" width="12.85546875" style="4" customWidth="1"/>
    <col min="13056" max="13056" width="5.7109375" style="4" customWidth="1"/>
    <col min="13057" max="13061" width="9.140625" style="4"/>
    <col min="13062" max="13062" width="18.85546875" style="4" bestFit="1" customWidth="1"/>
    <col min="13063" max="13063" width="19.42578125" style="4" bestFit="1" customWidth="1"/>
    <col min="13064" max="13305" width="9.140625" style="4"/>
    <col min="13306" max="13306" width="5.42578125" style="4" customWidth="1"/>
    <col min="13307" max="13307" width="29" style="4" customWidth="1"/>
    <col min="13308" max="13308" width="13.140625" style="4" bestFit="1" customWidth="1"/>
    <col min="13309" max="13309" width="2.7109375" style="4" customWidth="1"/>
    <col min="13310" max="13310" width="22.140625" style="4" customWidth="1"/>
    <col min="13311" max="13311" width="12.85546875" style="4" customWidth="1"/>
    <col min="13312" max="13312" width="5.7109375" style="4" customWidth="1"/>
    <col min="13313" max="13317" width="9.140625" style="4"/>
    <col min="13318" max="13318" width="18.85546875" style="4" bestFit="1" customWidth="1"/>
    <col min="13319" max="13319" width="19.42578125" style="4" bestFit="1" customWidth="1"/>
    <col min="13320" max="13561" width="9.140625" style="4"/>
    <col min="13562" max="13562" width="5.42578125" style="4" customWidth="1"/>
    <col min="13563" max="13563" width="29" style="4" customWidth="1"/>
    <col min="13564" max="13564" width="13.140625" style="4" bestFit="1" customWidth="1"/>
    <col min="13565" max="13565" width="2.7109375" style="4" customWidth="1"/>
    <col min="13566" max="13566" width="22.140625" style="4" customWidth="1"/>
    <col min="13567" max="13567" width="12.85546875" style="4" customWidth="1"/>
    <col min="13568" max="13568" width="5.7109375" style="4" customWidth="1"/>
    <col min="13569" max="13573" width="9.140625" style="4"/>
    <col min="13574" max="13574" width="18.85546875" style="4" bestFit="1" customWidth="1"/>
    <col min="13575" max="13575" width="19.42578125" style="4" bestFit="1" customWidth="1"/>
    <col min="13576" max="13817" width="9.140625" style="4"/>
    <col min="13818" max="13818" width="5.42578125" style="4" customWidth="1"/>
    <col min="13819" max="13819" width="29" style="4" customWidth="1"/>
    <col min="13820" max="13820" width="13.140625" style="4" bestFit="1" customWidth="1"/>
    <col min="13821" max="13821" width="2.7109375" style="4" customWidth="1"/>
    <col min="13822" max="13822" width="22.140625" style="4" customWidth="1"/>
    <col min="13823" max="13823" width="12.85546875" style="4" customWidth="1"/>
    <col min="13824" max="13824" width="5.7109375" style="4" customWidth="1"/>
    <col min="13825" max="13829" width="9.140625" style="4"/>
    <col min="13830" max="13830" width="18.85546875" style="4" bestFit="1" customWidth="1"/>
    <col min="13831" max="13831" width="19.42578125" style="4" bestFit="1" customWidth="1"/>
    <col min="13832" max="14073" width="9.140625" style="4"/>
    <col min="14074" max="14074" width="5.42578125" style="4" customWidth="1"/>
    <col min="14075" max="14075" width="29" style="4" customWidth="1"/>
    <col min="14076" max="14076" width="13.140625" style="4" bestFit="1" customWidth="1"/>
    <col min="14077" max="14077" width="2.7109375" style="4" customWidth="1"/>
    <col min="14078" max="14078" width="22.140625" style="4" customWidth="1"/>
    <col min="14079" max="14079" width="12.85546875" style="4" customWidth="1"/>
    <col min="14080" max="14080" width="5.7109375" style="4" customWidth="1"/>
    <col min="14081" max="14085" width="9.140625" style="4"/>
    <col min="14086" max="14086" width="18.85546875" style="4" bestFit="1" customWidth="1"/>
    <col min="14087" max="14087" width="19.42578125" style="4" bestFit="1" customWidth="1"/>
    <col min="14088" max="14329" width="9.140625" style="4"/>
    <col min="14330" max="14330" width="5.42578125" style="4" customWidth="1"/>
    <col min="14331" max="14331" width="29" style="4" customWidth="1"/>
    <col min="14332" max="14332" width="13.140625" style="4" bestFit="1" customWidth="1"/>
    <col min="14333" max="14333" width="2.7109375" style="4" customWidth="1"/>
    <col min="14334" max="14334" width="22.140625" style="4" customWidth="1"/>
    <col min="14335" max="14335" width="12.85546875" style="4" customWidth="1"/>
    <col min="14336" max="14336" width="5.7109375" style="4" customWidth="1"/>
    <col min="14337" max="14341" width="9.140625" style="4"/>
    <col min="14342" max="14342" width="18.85546875" style="4" bestFit="1" customWidth="1"/>
    <col min="14343" max="14343" width="19.42578125" style="4" bestFit="1" customWidth="1"/>
    <col min="14344" max="14585" width="9.140625" style="4"/>
    <col min="14586" max="14586" width="5.42578125" style="4" customWidth="1"/>
    <col min="14587" max="14587" width="29" style="4" customWidth="1"/>
    <col min="14588" max="14588" width="13.140625" style="4" bestFit="1" customWidth="1"/>
    <col min="14589" max="14589" width="2.7109375" style="4" customWidth="1"/>
    <col min="14590" max="14590" width="22.140625" style="4" customWidth="1"/>
    <col min="14591" max="14591" width="12.85546875" style="4" customWidth="1"/>
    <col min="14592" max="14592" width="5.7109375" style="4" customWidth="1"/>
    <col min="14593" max="14597" width="9.140625" style="4"/>
    <col min="14598" max="14598" width="18.85546875" style="4" bestFit="1" customWidth="1"/>
    <col min="14599" max="14599" width="19.42578125" style="4" bestFit="1" customWidth="1"/>
    <col min="14600" max="14841" width="9.140625" style="4"/>
    <col min="14842" max="14842" width="5.42578125" style="4" customWidth="1"/>
    <col min="14843" max="14843" width="29" style="4" customWidth="1"/>
    <col min="14844" max="14844" width="13.140625" style="4" bestFit="1" customWidth="1"/>
    <col min="14845" max="14845" width="2.7109375" style="4" customWidth="1"/>
    <col min="14846" max="14846" width="22.140625" style="4" customWidth="1"/>
    <col min="14847" max="14847" width="12.85546875" style="4" customWidth="1"/>
    <col min="14848" max="14848" width="5.7109375" style="4" customWidth="1"/>
    <col min="14849" max="14853" width="9.140625" style="4"/>
    <col min="14854" max="14854" width="18.85546875" style="4" bestFit="1" customWidth="1"/>
    <col min="14855" max="14855" width="19.42578125" style="4" bestFit="1" customWidth="1"/>
    <col min="14856" max="15097" width="9.140625" style="4"/>
    <col min="15098" max="15098" width="5.42578125" style="4" customWidth="1"/>
    <col min="15099" max="15099" width="29" style="4" customWidth="1"/>
    <col min="15100" max="15100" width="13.140625" style="4" bestFit="1" customWidth="1"/>
    <col min="15101" max="15101" width="2.7109375" style="4" customWidth="1"/>
    <col min="15102" max="15102" width="22.140625" style="4" customWidth="1"/>
    <col min="15103" max="15103" width="12.85546875" style="4" customWidth="1"/>
    <col min="15104" max="15104" width="5.7109375" style="4" customWidth="1"/>
    <col min="15105" max="15109" width="9.140625" style="4"/>
    <col min="15110" max="15110" width="18.85546875" style="4" bestFit="1" customWidth="1"/>
    <col min="15111" max="15111" width="19.42578125" style="4" bestFit="1" customWidth="1"/>
    <col min="15112" max="15353" width="9.140625" style="4"/>
    <col min="15354" max="15354" width="5.42578125" style="4" customWidth="1"/>
    <col min="15355" max="15355" width="29" style="4" customWidth="1"/>
    <col min="15356" max="15356" width="13.140625" style="4" bestFit="1" customWidth="1"/>
    <col min="15357" max="15357" width="2.7109375" style="4" customWidth="1"/>
    <col min="15358" max="15358" width="22.140625" style="4" customWidth="1"/>
    <col min="15359" max="15359" width="12.85546875" style="4" customWidth="1"/>
    <col min="15360" max="15360" width="5.7109375" style="4" customWidth="1"/>
    <col min="15361" max="15365" width="9.140625" style="4"/>
    <col min="15366" max="15366" width="18.85546875" style="4" bestFit="1" customWidth="1"/>
    <col min="15367" max="15367" width="19.42578125" style="4" bestFit="1" customWidth="1"/>
    <col min="15368" max="15609" width="9.140625" style="4"/>
    <col min="15610" max="15610" width="5.42578125" style="4" customWidth="1"/>
    <col min="15611" max="15611" width="29" style="4" customWidth="1"/>
    <col min="15612" max="15612" width="13.140625" style="4" bestFit="1" customWidth="1"/>
    <col min="15613" max="15613" width="2.7109375" style="4" customWidth="1"/>
    <col min="15614" max="15614" width="22.140625" style="4" customWidth="1"/>
    <col min="15615" max="15615" width="12.85546875" style="4" customWidth="1"/>
    <col min="15616" max="15616" width="5.7109375" style="4" customWidth="1"/>
    <col min="15617" max="15621" width="9.140625" style="4"/>
    <col min="15622" max="15622" width="18.85546875" style="4" bestFit="1" customWidth="1"/>
    <col min="15623" max="15623" width="19.42578125" style="4" bestFit="1" customWidth="1"/>
    <col min="15624" max="15865" width="9.140625" style="4"/>
    <col min="15866" max="15866" width="5.42578125" style="4" customWidth="1"/>
    <col min="15867" max="15867" width="29" style="4" customWidth="1"/>
    <col min="15868" max="15868" width="13.140625" style="4" bestFit="1" customWidth="1"/>
    <col min="15869" max="15869" width="2.7109375" style="4" customWidth="1"/>
    <col min="15870" max="15870" width="22.140625" style="4" customWidth="1"/>
    <col min="15871" max="15871" width="12.85546875" style="4" customWidth="1"/>
    <col min="15872" max="15872" width="5.7109375" style="4" customWidth="1"/>
    <col min="15873" max="15877" width="9.140625" style="4"/>
    <col min="15878" max="15878" width="18.85546875" style="4" bestFit="1" customWidth="1"/>
    <col min="15879" max="15879" width="19.42578125" style="4" bestFit="1" customWidth="1"/>
    <col min="15880" max="16121" width="9.140625" style="4"/>
    <col min="16122" max="16122" width="5.42578125" style="4" customWidth="1"/>
    <col min="16123" max="16123" width="29" style="4" customWidth="1"/>
    <col min="16124" max="16124" width="13.140625" style="4" bestFit="1" customWidth="1"/>
    <col min="16125" max="16125" width="2.7109375" style="4" customWidth="1"/>
    <col min="16126" max="16126" width="22.140625" style="4" customWidth="1"/>
    <col min="16127" max="16127" width="12.85546875" style="4" customWidth="1"/>
    <col min="16128" max="16128" width="5.7109375" style="4" customWidth="1"/>
    <col min="16129" max="16133" width="9.140625" style="4"/>
    <col min="16134" max="16134" width="18.85546875" style="4" bestFit="1" customWidth="1"/>
    <col min="16135" max="16135" width="19.42578125" style="4" bestFit="1" customWidth="1"/>
    <col min="16136" max="16384" width="9.140625" style="4"/>
  </cols>
  <sheetData>
    <row r="1" spans="1:26" ht="20.25" customHeight="1" thickBot="1" x14ac:dyDescent="0.3">
      <c r="A1" s="1"/>
      <c r="B1" s="2"/>
      <c r="C1" s="3"/>
      <c r="D1" s="3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thickBot="1" x14ac:dyDescent="0.3">
      <c r="A2" s="1"/>
      <c r="B2" s="2"/>
      <c r="C2" s="3"/>
      <c r="D2" s="3"/>
      <c r="E2" s="3"/>
      <c r="F2" s="1"/>
      <c r="G2" s="27" t="s">
        <v>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thickBot="1" x14ac:dyDescent="0.3">
      <c r="A3" s="1"/>
      <c r="B3" s="2"/>
      <c r="C3" s="3"/>
      <c r="D3" s="3"/>
      <c r="E3" s="3"/>
      <c r="F3" s="1"/>
      <c r="G3" s="28" t="s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thickBot="1" x14ac:dyDescent="0.3">
      <c r="A4" s="1"/>
      <c r="B4" s="2"/>
      <c r="C4" s="3"/>
      <c r="D4" s="3"/>
      <c r="E4" s="3"/>
      <c r="F4" s="1"/>
      <c r="G4" s="29" t="s">
        <v>2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 x14ac:dyDescent="0.25">
      <c r="A5" s="1"/>
      <c r="B5" s="2"/>
      <c r="C5" s="3"/>
      <c r="D5" s="3"/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5.25" customHeight="1" thickBot="1" x14ac:dyDescent="0.3">
      <c r="A6" s="1"/>
      <c r="B6" s="40" t="s">
        <v>3</v>
      </c>
      <c r="C6" s="40"/>
      <c r="D6" s="40"/>
      <c r="E6" s="41"/>
      <c r="F6" s="5"/>
      <c r="G6" s="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 thickBot="1" x14ac:dyDescent="0.3">
      <c r="A7" s="1"/>
      <c r="B7" s="42" t="s">
        <v>24</v>
      </c>
      <c r="C7" s="43"/>
      <c r="D7" s="43"/>
      <c r="E7" s="44"/>
      <c r="F7" s="5"/>
      <c r="G7" s="6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9.75" customHeight="1" x14ac:dyDescent="0.25">
      <c r="A8" s="1"/>
      <c r="B8" s="7"/>
      <c r="C8" s="7"/>
      <c r="D8" s="7"/>
      <c r="E8" s="7"/>
      <c r="F8" s="8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"/>
      <c r="B9" s="58" t="s">
        <v>4</v>
      </c>
      <c r="C9" s="46" t="s">
        <v>5</v>
      </c>
      <c r="D9" s="46"/>
      <c r="E9" s="46"/>
      <c r="F9" s="8"/>
      <c r="G9" s="6"/>
      <c r="H9" s="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"/>
      <c r="B10" s="59"/>
      <c r="C10" s="13" t="s">
        <v>6</v>
      </c>
      <c r="D10" s="47" t="s">
        <v>27</v>
      </c>
      <c r="E10" s="47"/>
      <c r="F10" s="8"/>
      <c r="G10" s="6"/>
      <c r="H10" s="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"/>
      <c r="B11" s="59"/>
      <c r="C11" s="13" t="s">
        <v>7</v>
      </c>
      <c r="D11" s="48" t="s">
        <v>34</v>
      </c>
      <c r="E11" s="47"/>
      <c r="F11" s="8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"/>
      <c r="B12" s="59"/>
      <c r="C12" s="13" t="s">
        <v>8</v>
      </c>
      <c r="D12" s="47">
        <v>180</v>
      </c>
      <c r="E12" s="47"/>
      <c r="F12" s="8"/>
      <c r="G12" s="6"/>
      <c r="H12" s="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"/>
      <c r="B13" s="59"/>
      <c r="C13" s="13" t="s">
        <v>9</v>
      </c>
      <c r="D13" s="49">
        <v>0.7</v>
      </c>
      <c r="E13" s="49"/>
      <c r="F13" s="8"/>
      <c r="G13" s="6"/>
      <c r="H13" s="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59"/>
      <c r="C14" s="13" t="s">
        <v>10</v>
      </c>
      <c r="D14" s="49">
        <v>0.9</v>
      </c>
      <c r="E14" s="49"/>
      <c r="F14" s="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59"/>
      <c r="C15" s="34" t="s">
        <v>35</v>
      </c>
      <c r="D15" s="36">
        <v>0.5</v>
      </c>
      <c r="E15" s="35" t="s">
        <v>36</v>
      </c>
      <c r="F15" s="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59"/>
      <c r="C16" s="13" t="s">
        <v>11</v>
      </c>
      <c r="D16" s="50">
        <v>4</v>
      </c>
      <c r="E16" s="50"/>
      <c r="F16" s="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59"/>
      <c r="C17" s="14" t="s">
        <v>12</v>
      </c>
      <c r="D17" s="51">
        <v>0.20699999999999999</v>
      </c>
      <c r="E17" s="51"/>
      <c r="F17" s="8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9.75" customHeight="1" x14ac:dyDescent="0.2">
      <c r="A18" s="1"/>
      <c r="B18" s="7"/>
      <c r="C18" s="7"/>
      <c r="D18" s="7"/>
      <c r="E18" s="7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45" t="s">
        <v>13</v>
      </c>
      <c r="C19" s="15" t="s">
        <v>14</v>
      </c>
      <c r="D19" s="16" t="s">
        <v>25</v>
      </c>
      <c r="E19" s="16" t="s">
        <v>26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45"/>
      <c r="C20" s="17" t="s">
        <v>15</v>
      </c>
      <c r="D20" s="12">
        <v>100</v>
      </c>
      <c r="E20" s="18">
        <f>D20/60</f>
        <v>1.6666666666666667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45"/>
      <c r="C21" s="13" t="s">
        <v>16</v>
      </c>
      <c r="D21" s="12">
        <v>100</v>
      </c>
      <c r="E21" s="18">
        <f t="shared" ref="E21" si="0">D21/60</f>
        <v>1.6666666666666667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2">
      <c r="A22" s="1"/>
      <c r="B22" s="7"/>
      <c r="C22" s="7"/>
      <c r="D22" s="7"/>
      <c r="E22" s="7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65" t="s">
        <v>17</v>
      </c>
      <c r="C23" s="24" t="s">
        <v>28</v>
      </c>
      <c r="D23" s="23" t="s">
        <v>29</v>
      </c>
      <c r="E23" s="22" t="s">
        <v>30</v>
      </c>
      <c r="F23" s="2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65"/>
      <c r="C24" s="19" t="s">
        <v>16</v>
      </c>
      <c r="D24" s="26">
        <v>0</v>
      </c>
      <c r="E24" s="26">
        <v>0</v>
      </c>
      <c r="F24" s="2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65"/>
      <c r="C25" s="19" t="s">
        <v>18</v>
      </c>
      <c r="D25" s="26">
        <v>0</v>
      </c>
      <c r="E25" s="26">
        <v>0</v>
      </c>
      <c r="F25" s="2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9.75" customHeight="1" x14ac:dyDescent="0.2">
      <c r="A26" s="1"/>
      <c r="B26" s="7"/>
      <c r="C26" s="7"/>
      <c r="D26" s="7"/>
      <c r="E26" s="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1"/>
      <c r="B27" s="66"/>
      <c r="C27" s="21" t="s">
        <v>37</v>
      </c>
      <c r="D27" s="47">
        <v>3380</v>
      </c>
      <c r="E27" s="47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66"/>
      <c r="C28" s="20" t="s">
        <v>20</v>
      </c>
      <c r="D28" s="47">
        <v>1.2E-2</v>
      </c>
      <c r="E28" s="4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9.75" customHeight="1" x14ac:dyDescent="0.2">
      <c r="A29" s="1"/>
      <c r="B29" s="7"/>
      <c r="C29" s="7"/>
      <c r="D29" s="7"/>
      <c r="E29" s="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60"/>
      <c r="C30" s="54" t="s">
        <v>33</v>
      </c>
      <c r="D30" s="55"/>
      <c r="E30" s="32">
        <f>((D27*144*D28*D17)/D13)/D14</f>
        <v>1919.067428571429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60"/>
      <c r="C31" s="61" t="s">
        <v>19</v>
      </c>
      <c r="D31" s="62"/>
      <c r="E31" s="30" t="s">
        <v>31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60"/>
      <c r="C32" s="63"/>
      <c r="D32" s="64"/>
      <c r="E32" s="31">
        <f>F32/24</f>
        <v>0.88845714285714295</v>
      </c>
      <c r="F32" s="33">
        <f>E30/D12/D15</f>
        <v>21.322971428571432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60"/>
      <c r="C33" s="54" t="s">
        <v>21</v>
      </c>
      <c r="D33" s="55"/>
      <c r="E33" s="37">
        <f>E30*D16</f>
        <v>7676.269714285716</v>
      </c>
      <c r="F33" s="1"/>
      <c r="G33" s="1"/>
      <c r="H33" s="1"/>
      <c r="I33" s="1"/>
      <c r="J33" s="53"/>
      <c r="K33" s="53"/>
      <c r="L33" s="53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60"/>
      <c r="C34" s="54" t="s">
        <v>22</v>
      </c>
      <c r="D34" s="55"/>
      <c r="E34" s="38">
        <f>(D24+(E24/60))*D21</f>
        <v>0</v>
      </c>
      <c r="F34" s="1"/>
      <c r="G34" s="1"/>
      <c r="H34" s="1"/>
      <c r="I34" s="1"/>
      <c r="J34" s="52"/>
      <c r="K34" s="52"/>
      <c r="L34" s="9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60"/>
      <c r="C35" s="54" t="s">
        <v>32</v>
      </c>
      <c r="D35" s="55"/>
      <c r="E35" s="38">
        <f>D20*F32</f>
        <v>2132.2971428571432</v>
      </c>
      <c r="F35" s="1"/>
      <c r="G35" s="1"/>
      <c r="H35" s="1"/>
      <c r="I35" s="1"/>
      <c r="J35" s="52"/>
      <c r="K35" s="52"/>
      <c r="L35" s="9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62.25" customHeight="1" x14ac:dyDescent="0.2">
      <c r="A36" s="1"/>
      <c r="B36" s="10"/>
      <c r="C36" s="56" t="s">
        <v>23</v>
      </c>
      <c r="D36" s="57"/>
      <c r="E36" s="39">
        <f>SUM(E33:E35)</f>
        <v>9808.5668571428596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</sheetData>
  <mergeCells count="26">
    <mergeCell ref="C35:D35"/>
    <mergeCell ref="J35:K35"/>
    <mergeCell ref="C36:D36"/>
    <mergeCell ref="B9:B17"/>
    <mergeCell ref="B30:B35"/>
    <mergeCell ref="C31:D32"/>
    <mergeCell ref="B23:B25"/>
    <mergeCell ref="C30:D30"/>
    <mergeCell ref="B27:B28"/>
    <mergeCell ref="D27:E27"/>
    <mergeCell ref="J34:K34"/>
    <mergeCell ref="J33:L33"/>
    <mergeCell ref="C34:D34"/>
    <mergeCell ref="C33:D33"/>
    <mergeCell ref="D28:E28"/>
    <mergeCell ref="B6:E6"/>
    <mergeCell ref="B7:E7"/>
    <mergeCell ref="B19:B21"/>
    <mergeCell ref="C9:E9"/>
    <mergeCell ref="D10:E10"/>
    <mergeCell ref="D11:E11"/>
    <mergeCell ref="D12:E12"/>
    <mergeCell ref="D13:E13"/>
    <mergeCell ref="D14:E14"/>
    <mergeCell ref="D16:E16"/>
    <mergeCell ref="D17:E17"/>
  </mergeCells>
  <printOptions horizontalCentered="1" verticalCentered="1"/>
  <pageMargins left="0.2" right="0.2" top="0" bottom="0" header="0.3" footer="0.3"/>
  <pageSetup orientation="portrait" r:id="rId1"/>
  <headerFooter>
    <oddFooter>&amp;R&amp;F
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Arc</vt:lpstr>
      <vt:lpstr>Arc!Print_Area</vt:lpstr>
      <vt:lpstr>Arc!Print_Titles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Seng</dc:creator>
  <cp:lastModifiedBy>Bob McDemus</cp:lastModifiedBy>
  <dcterms:created xsi:type="dcterms:W3CDTF">2019-08-27T19:26:49Z</dcterms:created>
  <dcterms:modified xsi:type="dcterms:W3CDTF">2022-04-08T14:45:37Z</dcterms:modified>
</cp:coreProperties>
</file>